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03_Beschaffungen &amp; Nachträge\2025 Alle Vorgänge\25-08842 Wäscherei-Dienstleistungen BIZ Salzhausen\040_Vergabeunterlagen\Final\"/>
    </mc:Choice>
  </mc:AlternateContent>
  <xr:revisionPtr revIDLastSave="0" documentId="13_ncr:1_{FCE2C340-255E-4390-9207-E6C6EA860B30}" xr6:coauthVersionLast="47" xr6:coauthVersionMax="47" xr10:uidLastSave="{00000000-0000-0000-0000-000000000000}"/>
  <bookViews>
    <workbookView xWindow="22932" yWindow="-4428" windowWidth="41496" windowHeight="16776" xr2:uid="{00000000-000D-0000-FFFF-FFFF00000000}"/>
  </bookViews>
  <sheets>
    <sheet name="A1 - Preisblatt" sheetId="1" r:id="rId1"/>
  </sheets>
  <definedNames>
    <definedName name="_xlnm.Print_Area" localSheetId="0">'A1 - Preisblatt'!$B$1:$H$47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5" i="1"/>
  <c r="H16" i="1"/>
  <c r="H42" i="1" s="1"/>
  <c r="H43" i="1" s="1"/>
  <c r="H17" i="1"/>
  <c r="H18" i="1"/>
  <c r="H19" i="1"/>
  <c r="H20" i="1"/>
  <c r="H22" i="1"/>
  <c r="H23" i="1"/>
  <c r="H24" i="1"/>
  <c r="H25" i="1"/>
  <c r="H26" i="1"/>
  <c r="H27" i="1"/>
  <c r="H28" i="1"/>
  <c r="H29" i="1"/>
  <c r="H45" i="1" l="1"/>
  <c r="H44" i="1"/>
  <c r="H47" i="1" l="1"/>
</calcChain>
</file>

<file path=xl/sharedStrings.xml><?xml version="1.0" encoding="utf-8"?>
<sst xmlns="http://schemas.openxmlformats.org/spreadsheetml/2006/main" count="74" uniqueCount="61">
  <si>
    <t>Anlage A1</t>
  </si>
  <si>
    <t>Preisblatt</t>
  </si>
  <si>
    <t>1. Ausfüllhinweise zu den Preisangaben</t>
  </si>
  <si>
    <t>2. Preisangaben</t>
  </si>
  <si>
    <t>Pos.</t>
  </si>
  <si>
    <t>Bezeichnung</t>
  </si>
  <si>
    <t>Einheit</t>
  </si>
  <si>
    <t>1.</t>
  </si>
  <si>
    <t>2.</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</si>
  <si>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</si>
  <si>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</si>
  <si>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</si>
  <si>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</si>
  <si>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</si>
  <si>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</si>
  <si>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abzgl. Skonto (vgl. Ziffer 3.), sofern angeboten und wertbar</t>
  </si>
  <si>
    <t>Bietername:</t>
  </si>
  <si>
    <t>Mietwäsche</t>
  </si>
  <si>
    <t>Eigene Wäsche</t>
  </si>
  <si>
    <t>3.</t>
  </si>
  <si>
    <t>5.</t>
  </si>
  <si>
    <t>7.</t>
  </si>
  <si>
    <t>9.</t>
  </si>
  <si>
    <t>11.</t>
  </si>
  <si>
    <t>13.</t>
  </si>
  <si>
    <t>14.</t>
  </si>
  <si>
    <t>15.</t>
  </si>
  <si>
    <t>Kochjacke</t>
  </si>
  <si>
    <t>Kochhose</t>
  </si>
  <si>
    <t>Vorbinder</t>
  </si>
  <si>
    <t>Latzschürze</t>
  </si>
  <si>
    <t>Menge 
pro Jahr
(ca.)</t>
  </si>
  <si>
    <t>Handtuch 50 x 100 cm weiß</t>
  </si>
  <si>
    <t>Duschtuch 70 x 140 cm weiß</t>
  </si>
  <si>
    <t>Badvorleger 50 x 70 cm weiß</t>
  </si>
  <si>
    <t>Spannlaken 100 x 200 cm weiß</t>
  </si>
  <si>
    <r>
      <t xml:space="preserve">Gesamtpreis für
6 Jahre exkl. USt. in €
</t>
    </r>
    <r>
      <rPr>
        <b/>
        <sz val="8"/>
        <rFont val="Arial"/>
        <family val="2"/>
      </rPr>
      <t>(Menge x Einzelpreis)</t>
    </r>
  </si>
  <si>
    <t>Gesamtangebotspreis inkl. USt. in € für die maximale Vertragslaufzeit von 6 Jahren</t>
  </si>
  <si>
    <r>
      <rPr>
        <b/>
        <u/>
        <sz val="12"/>
        <rFont val="Arial"/>
        <family val="2"/>
      </rPr>
      <t>Angebotsvergleichspreis</t>
    </r>
    <r>
      <rPr>
        <b/>
        <sz val="12"/>
        <rFont val="Arial"/>
        <family val="2"/>
      </rPr>
      <t xml:space="preserve"> inkl. USt. in € nach Skontoabzug (für die maximale Vertragslaufzeit von 6 Jahren)</t>
    </r>
  </si>
  <si>
    <t>Bettbezug 135 x 200 cm creme</t>
  </si>
  <si>
    <r>
      <t xml:space="preserve">4. -  6. Vertragsjahr
</t>
    </r>
    <r>
      <rPr>
        <b/>
        <sz val="8"/>
        <rFont val="Arial"/>
        <family val="2"/>
      </rPr>
      <t>(01.11.2029 - 31.10.2032)</t>
    </r>
  </si>
  <si>
    <r>
      <t xml:space="preserve">1. - 3. Vertragsjahr
</t>
    </r>
    <r>
      <rPr>
        <b/>
        <sz val="8"/>
        <rFont val="Arial"/>
        <family val="2"/>
      </rPr>
      <t>(01.11.2026 - 31.10.2029)</t>
    </r>
  </si>
  <si>
    <r>
      <rPr>
        <b/>
        <sz val="10"/>
        <rFont val="Arial"/>
        <family val="2"/>
      </rPr>
      <t xml:space="preserve">Hinweis zu den angegebenen Mengen (vgl. auch § 5 des Vertrages):
</t>
    </r>
    <r>
      <rPr>
        <sz val="10"/>
        <rFont val="Arial"/>
        <family val="2"/>
      </rPr>
      <t xml:space="preserve">Die Anzahl der zu reinigenden Wäschestücke unterliegt Schwankungen. Bei sämtlichen Angaben zum geschätzten durchschnittlichen Auftragsvolumen handelt es sich um Schätzungen der TK auf der Grundlage von Erfahrungswerten aus der Vergangenheit. Eine verbindliche Prognose für die zukünftigen Bedarfe kann hieraus nicht abgeleitet werden. Folglich besteht kein Anspruch des AN auf Beauftragung einer bestimmten Mindestmenge an zu reinigenden Textilien. </t>
    </r>
  </si>
  <si>
    <t>Reinigungspreis pro Stück</t>
  </si>
  <si>
    <t>Kissenbezug 80 x 80 cm creme</t>
  </si>
  <si>
    <t>Einzelpreis pro Stück und Reinigungsvorgang exkl. USt. in € inkl. sämtlicher Nebenkosten</t>
  </si>
  <si>
    <t>Reinigungs- und Mietpreis pro Stück</t>
  </si>
  <si>
    <t>Decker 90 x 90 cm (Farbe 1 und 2)</t>
  </si>
  <si>
    <t>Serviette 50 x 50 cm (Farbe 1 und 2)</t>
  </si>
  <si>
    <t>Tischtuch 140 x 180 cm (Farbe 1 und 2)</t>
  </si>
  <si>
    <t>Tischtuch 140 x 140 cm (Farbe 1 und 2)</t>
  </si>
  <si>
    <t>Tischtuch 140 x 240 cm (Farbe 1 und 2)</t>
  </si>
  <si>
    <r>
      <t xml:space="preserve">In die nachfolgende Tabelle sind die für die Ausführung der unten genannten Leistungen geltenden Preise einzutragen. Eintragungen sind </t>
    </r>
    <r>
      <rPr>
        <u/>
        <sz val="10"/>
        <rFont val="Arial"/>
        <family val="2"/>
      </rPr>
      <t>nur in den blauen Feldern</t>
    </r>
    <r>
      <rPr>
        <sz val="10"/>
        <rFont val="Arial"/>
        <family val="2"/>
      </rPr>
      <t xml:space="preserve"> vorzunehmen.
Die eingetragenen Einzelpreise verstehen sich dabei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(vgl. auch § 7 des Vertrages). 
</t>
    </r>
    <r>
      <rPr>
        <b/>
        <u/>
        <sz val="10"/>
        <rFont val="Arial"/>
        <family val="2"/>
      </rPr>
      <t>Preissteigerungen sind für die jeweiligen Vertragsjahre einzukalkulieren.</t>
    </r>
    <r>
      <rPr>
        <sz val="10"/>
        <rFont val="Arial"/>
        <family val="2"/>
      </rPr>
      <t xml:space="preserve">
Alle Einzelpreise sind in Euro (€) einzutragen</t>
    </r>
    <r>
      <rPr>
        <sz val="10"/>
        <color rgb="FFFF0000"/>
        <rFont val="Arial"/>
        <family val="2"/>
      </rPr>
      <t>.</t>
    </r>
    <r>
      <rPr>
        <sz val="10"/>
        <rFont val="Arial"/>
        <family val="2"/>
      </rPr>
      <t xml:space="preserve"> Die Umsatzsteuer wird mit dem jeweils zum Zeitpunkt der Leistungserbringung gesetzlich gültigen Satz berechnet (derzeit 19 %).
</t>
    </r>
    <r>
      <rPr>
        <b/>
        <sz val="10"/>
        <rFont val="Arial"/>
        <family val="2"/>
      </rPr>
      <t xml:space="preserve">Es sind alle in der Tabelle unter Ziffer 2. aufgeführten (blau markierten) Positionen zu bepreisen. Je Position ist </t>
    </r>
    <r>
      <rPr>
        <b/>
        <u/>
        <sz val="10"/>
        <rFont val="Arial"/>
        <family val="2"/>
      </rPr>
      <t>ein</t>
    </r>
    <r>
      <rPr>
        <b/>
        <sz val="10"/>
        <rFont val="Arial"/>
        <family val="2"/>
      </rPr>
      <t xml:space="preserve"> Preis anzugeben. Insbesondere die Angabe von Preisspannen, das Hinzusetzen, Ändern, Streichen oder Freilassen von Preispositionen führt zum Ausschluss des Angebotes.</t>
    </r>
    <r>
      <rPr>
        <sz val="10"/>
        <rFont val="Arial"/>
        <family val="2"/>
      </rPr>
      <t xml:space="preserve">
Der aus allen Einzelpreisen zzgl. USt. gebildete Angebotsvergleichspreis abzgl. ggf. angebotenem und wertbarem Skonto wird für die Angebotswertung herangezogen, vgl. Ziffer 2 der Vergabeunterlagen.
Sofern kein Rabatt oder Skonto angeboten wird, sind die jeweiligen Felder mit "O" zu versehen bzw. freizulassen.</t>
    </r>
  </si>
  <si>
    <t>4.</t>
  </si>
  <si>
    <t>6.</t>
  </si>
  <si>
    <t>8.</t>
  </si>
  <si>
    <t>10.</t>
  </si>
  <si>
    <t>12.</t>
  </si>
  <si>
    <t>Gesamtangebotspreis (Pos. 1. bis 15.) exkl. USt. in € für die maximale Vertragslaufzeit von 6 Jahren</t>
  </si>
  <si>
    <t>25-08842  Wäschereinigung und -vermietung BIZ Salzhausen</t>
  </si>
  <si>
    <t xml:space="preserve">zzgl. gesetzl. Umsatzsteuer (derzeit 19 %) in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</si>
</sst>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0.000\ &quot;€&quot;"/>
  </numFmts>
  <fonts count="20"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u/>
      <sz val="10"/>
      <name val="Arial"/>
      <family val="2"/>
    </font>
    <font>
      <b/>
      <u/>
      <sz val="10"/>
      <name val="Arial"/>
      <family val="2"/>
    </font>
    <font>
      <sz val="10"/>
      <color rgb="FF0070C0"/>
      <name val="Arial"/>
      <family val="2"/>
    </font>
    <font>
      <b/>
      <sz val="8"/>
      <name val="Arial"/>
      <family val="2"/>
    </font>
    <font>
      <sz val="10"/>
      <color rgb="FFFF0000"/>
      <name val="Arial"/>
      <family val="2"/>
    </font>
    <font>
      <b/>
      <sz val="11"/>
      <color theme="1"/>
      <name val="Arial"/>
      <family val="2"/>
    </font>
    <font>
      <sz val="8"/>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164" fontId="6" fillId="3" borderId="5" xfId="1" applyNumberFormat="1" applyFont="1" applyFill="1" applyBorder="1" applyAlignment="1" applyProtection="1">
      <alignment horizontal="center" vertical="center"/>
      <protection locked="0"/>
    </xf>
    <xf numFmtId="0" fontId="6" fillId="3" borderId="8" xfId="1" applyNumberFormat="1" applyFont="1" applyFill="1" applyBorder="1" applyAlignment="1" applyProtection="1">
      <alignment horizontal="center" vertical="center"/>
      <protection locked="0"/>
    </xf>
    <xf numFmtId="166" fontId="7" fillId="3" borderId="3" xfId="0" applyNumberFormat="1" applyFont="1" applyFill="1" applyBorder="1" applyAlignment="1" applyProtection="1">
      <alignment horizontal="center" vertical="center"/>
      <protection locked="0"/>
    </xf>
    <xf numFmtId="166" fontId="7" fillId="3" borderId="1" xfId="0" applyNumberFormat="1" applyFont="1" applyFill="1" applyBorder="1" applyAlignment="1" applyProtection="1">
      <alignment horizontal="center" vertical="center"/>
      <protection locked="0"/>
    </xf>
    <xf numFmtId="166" fontId="7" fillId="3" borderId="24" xfId="0" applyNumberFormat="1" applyFont="1" applyFill="1" applyBorder="1" applyAlignment="1" applyProtection="1">
      <alignment horizontal="center" vertical="center"/>
      <protection locked="0"/>
    </xf>
    <xf numFmtId="166" fontId="7" fillId="3" borderId="25" xfId="0" applyNumberFormat="1" applyFont="1" applyFill="1" applyBorder="1" applyAlignment="1" applyProtection="1">
      <alignment horizontal="center" vertical="center"/>
      <protection locked="0"/>
    </xf>
    <xf numFmtId="166" fontId="7" fillId="3" borderId="20" xfId="0" applyNumberFormat="1" applyFont="1" applyFill="1" applyBorder="1" applyAlignment="1" applyProtection="1">
      <alignment horizontal="center" vertical="center"/>
      <protection locked="0"/>
    </xf>
    <xf numFmtId="166" fontId="7" fillId="3" borderId="26" xfId="0"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wrapText="1"/>
      <protection locked="0"/>
    </xf>
    <xf numFmtId="0" fontId="2" fillId="0" borderId="0" xfId="0" applyFont="1" applyProtection="1"/>
    <xf numFmtId="0" fontId="0" fillId="0" borderId="0" xfId="0" applyProtection="1"/>
    <xf numFmtId="0" fontId="3" fillId="0" borderId="0" xfId="0" applyFont="1" applyProtection="1"/>
    <xf numFmtId="0" fontId="9" fillId="0" borderId="0" xfId="0" applyFont="1" applyAlignment="1" applyProtection="1">
      <alignment horizontal="right" vertical="center"/>
    </xf>
    <xf numFmtId="0" fontId="18" fillId="0" borderId="0" xfId="0" applyFont="1" applyProtection="1"/>
    <xf numFmtId="0" fontId="7" fillId="0" borderId="0" xfId="0" applyFont="1" applyAlignment="1" applyProtection="1">
      <alignment horizontal="left" vertical="center" wrapText="1"/>
    </xf>
    <xf numFmtId="0" fontId="15" fillId="0" borderId="0" xfId="0" applyFont="1" applyAlignment="1" applyProtection="1">
      <alignment vertical="center" wrapText="1"/>
    </xf>
    <xf numFmtId="0" fontId="7" fillId="0" borderId="0" xfId="0" applyFont="1" applyAlignment="1" applyProtection="1">
      <alignment horizontal="left" vertical="top" wrapText="1"/>
    </xf>
    <xf numFmtId="0" fontId="0" fillId="0" borderId="0" xfId="0" applyAlignment="1" applyProtection="1">
      <alignment vertical="center"/>
    </xf>
    <xf numFmtId="0" fontId="12" fillId="0" borderId="0" xfId="0" applyFont="1" applyAlignment="1" applyProtection="1">
      <alignment horizontal="center" vertical="top" wrapText="1"/>
    </xf>
    <xf numFmtId="0" fontId="12" fillId="0" borderId="0" xfId="0" applyFont="1" applyAlignment="1" applyProtection="1">
      <alignment horizontal="center" vertical="top" wrapText="1"/>
    </xf>
    <xf numFmtId="0" fontId="9" fillId="0" borderId="0" xfId="0" applyFont="1" applyAlignment="1" applyProtection="1">
      <alignment vertical="center"/>
    </xf>
    <xf numFmtId="0" fontId="12" fillId="0" borderId="0" xfId="0" applyFont="1" applyAlignment="1" applyProtection="1">
      <alignment horizontal="center" vertical="top"/>
    </xf>
    <xf numFmtId="0" fontId="12" fillId="0" borderId="0" xfId="0" applyFont="1" applyAlignment="1" applyProtection="1">
      <alignment horizontal="center" vertical="top"/>
    </xf>
    <xf numFmtId="0" fontId="2" fillId="2" borderId="3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0" fillId="0" borderId="0" xfId="0" applyAlignment="1" applyProtection="1">
      <alignment horizontal="left" vertical="center"/>
    </xf>
    <xf numFmtId="0" fontId="2" fillId="2" borderId="29"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wrapText="1"/>
    </xf>
    <xf numFmtId="0" fontId="2" fillId="7" borderId="18" xfId="0" applyFont="1" applyFill="1" applyBorder="1" applyAlignment="1" applyProtection="1">
      <alignment horizontal="left" vertical="center"/>
    </xf>
    <xf numFmtId="0" fontId="2" fillId="7" borderId="2" xfId="0" applyFont="1" applyFill="1" applyBorder="1" applyAlignment="1" applyProtection="1">
      <alignment horizontal="left" vertical="center"/>
    </xf>
    <xf numFmtId="0" fontId="2" fillId="7" borderId="22" xfId="0" applyFont="1" applyFill="1" applyBorder="1" applyAlignment="1" applyProtection="1">
      <alignment horizontal="left" vertical="center"/>
    </xf>
    <xf numFmtId="2" fontId="7" fillId="0" borderId="7" xfId="0" applyNumberFormat="1" applyFont="1" applyBorder="1" applyAlignment="1" applyProtection="1">
      <alignment vertical="center"/>
    </xf>
    <xf numFmtId="0" fontId="7" fillId="0" borderId="3" xfId="0" applyFont="1" applyBorder="1" applyAlignment="1" applyProtection="1">
      <alignment vertical="center" wrapText="1"/>
    </xf>
    <xf numFmtId="3" fontId="7" fillId="0" borderId="3" xfId="0" applyNumberFormat="1" applyFont="1" applyBorder="1" applyAlignment="1" applyProtection="1">
      <alignment horizontal="center" vertical="center"/>
    </xf>
    <xf numFmtId="166" fontId="7" fillId="0" borderId="6" xfId="0" applyNumberFormat="1" applyFont="1" applyBorder="1" applyAlignment="1" applyProtection="1">
      <alignment vertical="center"/>
    </xf>
    <xf numFmtId="0" fontId="7" fillId="0" borderId="24" xfId="0" applyFont="1" applyBorder="1" applyAlignment="1" applyProtection="1">
      <alignment vertical="center" wrapText="1"/>
    </xf>
    <xf numFmtId="3" fontId="7" fillId="0" borderId="24" xfId="0" applyNumberFormat="1" applyFont="1" applyBorder="1" applyAlignment="1" applyProtection="1">
      <alignment horizontal="center" vertical="center"/>
    </xf>
    <xf numFmtId="0" fontId="8" fillId="7" borderId="18" xfId="0" applyFont="1" applyFill="1" applyBorder="1" applyAlignment="1" applyProtection="1">
      <alignment horizontal="left" vertical="center"/>
    </xf>
    <xf numFmtId="0" fontId="8" fillId="7" borderId="2" xfId="0" applyFont="1" applyFill="1" applyBorder="1" applyAlignment="1" applyProtection="1">
      <alignment horizontal="left" vertical="center"/>
    </xf>
    <xf numFmtId="0" fontId="8" fillId="7" borderId="22" xfId="0" applyFont="1" applyFill="1" applyBorder="1" applyAlignment="1" applyProtection="1">
      <alignment horizontal="left" vertical="center"/>
    </xf>
    <xf numFmtId="2" fontId="7" fillId="0" borderId="23" xfId="0" applyNumberFormat="1" applyFont="1" applyBorder="1" applyAlignment="1" applyProtection="1">
      <alignment vertical="center"/>
    </xf>
    <xf numFmtId="2" fontId="7" fillId="0" borderId="19" xfId="0" applyNumberFormat="1" applyFont="1" applyBorder="1" applyAlignment="1" applyProtection="1">
      <alignment vertical="center"/>
    </xf>
    <xf numFmtId="0" fontId="7" fillId="0" borderId="20" xfId="0" applyFont="1" applyBorder="1" applyAlignment="1" applyProtection="1">
      <alignment vertical="center"/>
    </xf>
    <xf numFmtId="0" fontId="7" fillId="0" borderId="20" xfId="0" applyFont="1" applyBorder="1" applyAlignment="1" applyProtection="1">
      <alignment vertical="center" wrapText="1"/>
    </xf>
    <xf numFmtId="3" fontId="7" fillId="0" borderId="20" xfId="0" applyNumberFormat="1" applyFont="1" applyBorder="1" applyAlignment="1" applyProtection="1">
      <alignment horizontal="center" vertical="center"/>
    </xf>
    <xf numFmtId="166" fontId="7" fillId="0" borderId="8" xfId="0" applyNumberFormat="1" applyFont="1" applyBorder="1" applyAlignment="1" applyProtection="1">
      <alignment vertical="center"/>
    </xf>
    <xf numFmtId="0" fontId="12" fillId="0" borderId="0" xfId="0" applyFont="1" applyAlignment="1" applyProtection="1">
      <alignment vertical="top" wrapText="1"/>
    </xf>
    <xf numFmtId="0" fontId="4" fillId="0" borderId="0" xfId="0" applyFont="1" applyProtection="1"/>
    <xf numFmtId="0" fontId="5"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8" fillId="2" borderId="13" xfId="0" applyFont="1" applyFill="1" applyBorder="1" applyAlignment="1" applyProtection="1">
      <alignment horizontal="left" vertical="center" wrapText="1"/>
    </xf>
    <xf numFmtId="0" fontId="8" fillId="2" borderId="12"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5" fillId="0" borderId="0" xfId="0" applyFont="1" applyAlignment="1" applyProtection="1">
      <alignment horizontal="left" vertical="center"/>
    </xf>
    <xf numFmtId="0" fontId="6" fillId="4" borderId="0" xfId="1" applyNumberFormat="1" applyFont="1" applyFill="1" applyAlignment="1" applyProtection="1">
      <alignment horizontal="center" vertical="center"/>
    </xf>
    <xf numFmtId="0" fontId="5" fillId="0" borderId="0" xfId="0" applyFont="1" applyAlignment="1" applyProtection="1">
      <alignment horizontal="left" vertical="center" wrapText="1"/>
    </xf>
    <xf numFmtId="0" fontId="8" fillId="5" borderId="1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165" fontId="2" fillId="0" borderId="17" xfId="0" applyNumberFormat="1" applyFont="1" applyBorder="1" applyAlignment="1" applyProtection="1">
      <alignment horizontal="right" vertical="center"/>
    </xf>
    <xf numFmtId="0" fontId="8" fillId="5" borderId="18"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165" fontId="2" fillId="0" borderId="6" xfId="0" applyNumberFormat="1" applyFont="1" applyBorder="1" applyAlignment="1" applyProtection="1">
      <alignment horizontal="right" vertical="center"/>
    </xf>
    <xf numFmtId="0" fontId="8" fillId="5" borderId="18" xfId="0" applyFont="1"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28" xfId="0" applyFont="1" applyFill="1" applyBorder="1" applyAlignment="1" applyProtection="1">
      <alignment horizontal="left" vertical="center"/>
    </xf>
    <xf numFmtId="165" fontId="2" fillId="0" borderId="16" xfId="0" applyNumberFormat="1" applyFont="1" applyBorder="1" applyAlignment="1" applyProtection="1">
      <alignment horizontal="right" vertical="center"/>
    </xf>
    <xf numFmtId="0" fontId="2" fillId="5" borderId="14" xfId="0" applyFont="1" applyFill="1" applyBorder="1" applyAlignment="1" applyProtection="1">
      <alignment horizontal="left" vertical="center"/>
    </xf>
    <xf numFmtId="0" fontId="2" fillId="5" borderId="15" xfId="0" applyFont="1" applyFill="1" applyBorder="1" applyAlignment="1" applyProtection="1">
      <alignment horizontal="left" vertical="center"/>
    </xf>
    <xf numFmtId="0" fontId="2" fillId="5" borderId="15" xfId="0" applyFont="1" applyFill="1" applyBorder="1" applyAlignment="1" applyProtection="1">
      <alignment horizontal="left" vertical="center"/>
    </xf>
    <xf numFmtId="165" fontId="2" fillId="0" borderId="8" xfId="0" applyNumberFormat="1" applyFont="1" applyBorder="1" applyAlignment="1" applyProtection="1">
      <alignment vertical="center"/>
    </xf>
    <xf numFmtId="0" fontId="2" fillId="0" borderId="10"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21" xfId="0" applyFont="1" applyBorder="1" applyAlignment="1" applyProtection="1">
      <alignment horizontal="left" vertical="center"/>
    </xf>
    <xf numFmtId="0" fontId="10" fillId="5" borderId="10" xfId="0" applyFont="1" applyFill="1" applyBorder="1" applyAlignment="1" applyProtection="1">
      <alignment horizontal="left" vertical="center"/>
    </xf>
    <xf numFmtId="0" fontId="10" fillId="5" borderId="11" xfId="0" applyFont="1" applyFill="1" applyBorder="1" applyAlignment="1" applyProtection="1">
      <alignment horizontal="left" vertical="center"/>
    </xf>
    <xf numFmtId="165" fontId="9" fillId="6" borderId="9" xfId="0" applyNumberFormat="1" applyFont="1" applyFill="1" applyBorder="1" applyAlignment="1" applyProtection="1">
      <alignment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8"/>
  <sheetViews>
    <sheetView showGridLines="0" tabSelected="1" topLeftCell="A27" zoomScaleNormal="100" workbookViewId="0">
      <selection activeCell="B38" sqref="B38:H38"/>
    </sheetView>
  </sheetViews>
  <sheetFormatPr baseColWidth="10" defaultColWidth="11.44140625" defaultRowHeight="13.2" outlineLevelRow="1" x14ac:dyDescent="0.25"/>
  <cols>
    <col min="1" max="1" width="2.109375" style="11" customWidth="1"/>
    <col min="2" max="2" width="5.6640625" style="11" customWidth="1"/>
    <col min="3" max="3" width="33.6640625" style="11" customWidth="1"/>
    <col min="4" max="4" width="19.77734375" style="11" customWidth="1"/>
    <col min="5" max="5" width="10.88671875" style="11" customWidth="1"/>
    <col min="6" max="6" width="27.33203125" style="11" customWidth="1"/>
    <col min="7" max="7" width="29.88671875" style="11" customWidth="1"/>
    <col min="8" max="8" width="21.88671875" style="11" customWidth="1"/>
    <col min="9" max="9" width="34.33203125" style="11" customWidth="1"/>
    <col min="10" max="16384" width="11.44140625" style="11"/>
  </cols>
  <sheetData>
    <row r="1" spans="2:9" x14ac:dyDescent="0.25">
      <c r="B1" s="10" t="s">
        <v>0</v>
      </c>
    </row>
    <row r="2" spans="2:9" ht="22.8" x14ac:dyDescent="0.4">
      <c r="B2" s="12" t="s">
        <v>1</v>
      </c>
      <c r="G2" s="13" t="s">
        <v>16</v>
      </c>
      <c r="H2" s="9"/>
    </row>
    <row r="3" spans="2:9" ht="10.95" customHeight="1" x14ac:dyDescent="0.25">
      <c r="B3" s="14" t="s">
        <v>59</v>
      </c>
      <c r="E3" s="13"/>
    </row>
    <row r="4" spans="2:9" ht="12.6" customHeight="1" x14ac:dyDescent="0.4">
      <c r="B4" s="12"/>
    </row>
    <row r="5" spans="2:9" ht="13.8" x14ac:dyDescent="0.25">
      <c r="B5" s="14" t="s">
        <v>2</v>
      </c>
    </row>
    <row r="6" spans="2:9" ht="182.4" customHeight="1" outlineLevel="1" x14ac:dyDescent="0.25">
      <c r="B6" s="15" t="s">
        <v>52</v>
      </c>
      <c r="C6" s="15"/>
      <c r="D6" s="15"/>
      <c r="E6" s="15"/>
      <c r="F6" s="15"/>
      <c r="G6" s="15"/>
      <c r="H6" s="15"/>
      <c r="I6" s="16"/>
    </row>
    <row r="7" spans="2:9" ht="56.4" customHeight="1" outlineLevel="1" x14ac:dyDescent="0.25">
      <c r="B7" s="17" t="s">
        <v>42</v>
      </c>
      <c r="C7" s="17"/>
      <c r="D7" s="17"/>
      <c r="E7" s="17"/>
      <c r="F7" s="17"/>
      <c r="G7" s="17"/>
      <c r="H7" s="17"/>
      <c r="I7" s="16"/>
    </row>
    <row r="8" spans="2:9" ht="9.6" customHeight="1" x14ac:dyDescent="0.25">
      <c r="B8" s="18"/>
      <c r="E8" s="19"/>
      <c r="F8" s="19"/>
      <c r="G8" s="20"/>
    </row>
    <row r="9" spans="2:9" ht="22.2" customHeight="1" x14ac:dyDescent="0.25">
      <c r="B9" s="21" t="s">
        <v>3</v>
      </c>
      <c r="E9" s="22"/>
      <c r="F9" s="22"/>
      <c r="G9" s="23"/>
    </row>
    <row r="10" spans="2:9" ht="5.4" customHeight="1" thickBot="1" x14ac:dyDescent="0.3">
      <c r="B10" s="21"/>
      <c r="E10" s="22"/>
      <c r="F10" s="22"/>
      <c r="G10" s="23"/>
    </row>
    <row r="11" spans="2:9" s="30" customFormat="1" ht="31.8" customHeight="1" x14ac:dyDescent="0.25">
      <c r="B11" s="24" t="s">
        <v>4</v>
      </c>
      <c r="C11" s="25" t="s">
        <v>5</v>
      </c>
      <c r="D11" s="26" t="s">
        <v>6</v>
      </c>
      <c r="E11" s="26" t="s">
        <v>31</v>
      </c>
      <c r="F11" s="27" t="s">
        <v>45</v>
      </c>
      <c r="G11" s="28"/>
      <c r="H11" s="29" t="s">
        <v>36</v>
      </c>
    </row>
    <row r="12" spans="2:9" s="30" customFormat="1" ht="52.2" customHeight="1" x14ac:dyDescent="0.25">
      <c r="B12" s="31"/>
      <c r="C12" s="32"/>
      <c r="D12" s="33"/>
      <c r="E12" s="33"/>
      <c r="F12" s="34" t="s">
        <v>41</v>
      </c>
      <c r="G12" s="34" t="s">
        <v>40</v>
      </c>
      <c r="H12" s="35"/>
    </row>
    <row r="13" spans="2:9" s="30" customFormat="1" ht="19.2" customHeight="1" x14ac:dyDescent="0.25">
      <c r="B13" s="36" t="s">
        <v>17</v>
      </c>
      <c r="C13" s="37"/>
      <c r="D13" s="37"/>
      <c r="E13" s="37"/>
      <c r="F13" s="37"/>
      <c r="G13" s="37"/>
      <c r="H13" s="38"/>
    </row>
    <row r="14" spans="2:9" ht="30" customHeight="1" x14ac:dyDescent="0.25">
      <c r="B14" s="39" t="s">
        <v>7</v>
      </c>
      <c r="C14" s="40" t="s">
        <v>39</v>
      </c>
      <c r="D14" s="40" t="s">
        <v>46</v>
      </c>
      <c r="E14" s="41">
        <v>7000</v>
      </c>
      <c r="F14" s="3"/>
      <c r="G14" s="4"/>
      <c r="H14" s="42">
        <f>(E14*F14*3)+(E14*G14*3)</f>
        <v>0</v>
      </c>
    </row>
    <row r="15" spans="2:9" ht="30" customHeight="1" x14ac:dyDescent="0.25">
      <c r="B15" s="39" t="s">
        <v>8</v>
      </c>
      <c r="C15" s="43" t="s">
        <v>44</v>
      </c>
      <c r="D15" s="40" t="s">
        <v>46</v>
      </c>
      <c r="E15" s="44">
        <v>7000</v>
      </c>
      <c r="F15" s="5"/>
      <c r="G15" s="6"/>
      <c r="H15" s="42">
        <f t="shared" ref="H15:H17" si="0">(E15*F15*3)+(E15*G15*3)</f>
        <v>0</v>
      </c>
    </row>
    <row r="16" spans="2:9" ht="30" customHeight="1" x14ac:dyDescent="0.25">
      <c r="B16" s="39" t="s">
        <v>19</v>
      </c>
      <c r="C16" s="43" t="s">
        <v>47</v>
      </c>
      <c r="D16" s="40" t="s">
        <v>46</v>
      </c>
      <c r="E16" s="44">
        <v>800</v>
      </c>
      <c r="F16" s="5"/>
      <c r="G16" s="6"/>
      <c r="H16" s="42">
        <f t="shared" si="0"/>
        <v>0</v>
      </c>
    </row>
    <row r="17" spans="2:9" ht="30" customHeight="1" x14ac:dyDescent="0.25">
      <c r="B17" s="39" t="s">
        <v>53</v>
      </c>
      <c r="C17" s="43" t="s">
        <v>48</v>
      </c>
      <c r="D17" s="40" t="s">
        <v>46</v>
      </c>
      <c r="E17" s="44">
        <v>1600</v>
      </c>
      <c r="F17" s="5"/>
      <c r="G17" s="6"/>
      <c r="H17" s="42">
        <f t="shared" si="0"/>
        <v>0</v>
      </c>
    </row>
    <row r="18" spans="2:9" ht="30" customHeight="1" x14ac:dyDescent="0.25">
      <c r="B18" s="39" t="s">
        <v>20</v>
      </c>
      <c r="C18" s="43" t="s">
        <v>50</v>
      </c>
      <c r="D18" s="40" t="s">
        <v>46</v>
      </c>
      <c r="E18" s="44">
        <v>200</v>
      </c>
      <c r="F18" s="5"/>
      <c r="G18" s="6"/>
      <c r="H18" s="42">
        <f t="shared" ref="H18" si="1">(E18*F18*3)+(E18*G18*3)</f>
        <v>0</v>
      </c>
    </row>
    <row r="19" spans="2:9" ht="30" customHeight="1" x14ac:dyDescent="0.25">
      <c r="B19" s="39" t="s">
        <v>54</v>
      </c>
      <c r="C19" s="43" t="s">
        <v>49</v>
      </c>
      <c r="D19" s="40" t="s">
        <v>46</v>
      </c>
      <c r="E19" s="44">
        <v>200</v>
      </c>
      <c r="F19" s="5"/>
      <c r="G19" s="6"/>
      <c r="H19" s="42">
        <f t="shared" ref="H19" si="2">(E19*F19*3)+(E19*G19*3)</f>
        <v>0</v>
      </c>
    </row>
    <row r="20" spans="2:9" ht="30" customHeight="1" x14ac:dyDescent="0.25">
      <c r="B20" s="39" t="s">
        <v>21</v>
      </c>
      <c r="C20" s="43" t="s">
        <v>51</v>
      </c>
      <c r="D20" s="40" t="s">
        <v>46</v>
      </c>
      <c r="E20" s="44">
        <v>200</v>
      </c>
      <c r="F20" s="5"/>
      <c r="G20" s="6"/>
      <c r="H20" s="42">
        <f t="shared" ref="H20" si="3">(E20*F20*3)+(E20*G20*3)</f>
        <v>0</v>
      </c>
    </row>
    <row r="21" spans="2:9" s="30" customFormat="1" ht="19.2" customHeight="1" x14ac:dyDescent="0.25">
      <c r="B21" s="45" t="s">
        <v>18</v>
      </c>
      <c r="C21" s="46"/>
      <c r="D21" s="46"/>
      <c r="E21" s="46"/>
      <c r="F21" s="46"/>
      <c r="G21" s="46"/>
      <c r="H21" s="47"/>
    </row>
    <row r="22" spans="2:9" ht="30" customHeight="1" x14ac:dyDescent="0.25">
      <c r="B22" s="48" t="s">
        <v>55</v>
      </c>
      <c r="C22" s="43" t="s">
        <v>32</v>
      </c>
      <c r="D22" s="43" t="s">
        <v>43</v>
      </c>
      <c r="E22" s="44">
        <v>250</v>
      </c>
      <c r="F22" s="5"/>
      <c r="G22" s="6"/>
      <c r="H22" s="42">
        <f t="shared" ref="H22:H29" si="4">(E22*F22*3)+(E22*G22*3)</f>
        <v>0</v>
      </c>
    </row>
    <row r="23" spans="2:9" ht="30" customHeight="1" x14ac:dyDescent="0.25">
      <c r="B23" s="48" t="s">
        <v>22</v>
      </c>
      <c r="C23" s="43" t="s">
        <v>33</v>
      </c>
      <c r="D23" s="43" t="s">
        <v>43</v>
      </c>
      <c r="E23" s="44">
        <v>250</v>
      </c>
      <c r="F23" s="5"/>
      <c r="G23" s="6"/>
      <c r="H23" s="42">
        <f t="shared" si="4"/>
        <v>0</v>
      </c>
    </row>
    <row r="24" spans="2:9" ht="30" customHeight="1" x14ac:dyDescent="0.25">
      <c r="B24" s="48" t="s">
        <v>56</v>
      </c>
      <c r="C24" s="43" t="s">
        <v>34</v>
      </c>
      <c r="D24" s="43" t="s">
        <v>43</v>
      </c>
      <c r="E24" s="44">
        <v>250</v>
      </c>
      <c r="F24" s="5"/>
      <c r="G24" s="6"/>
      <c r="H24" s="42">
        <f t="shared" si="4"/>
        <v>0</v>
      </c>
    </row>
    <row r="25" spans="2:9" ht="30" customHeight="1" x14ac:dyDescent="0.25">
      <c r="B25" s="48" t="s">
        <v>23</v>
      </c>
      <c r="C25" s="43" t="s">
        <v>35</v>
      </c>
      <c r="D25" s="43" t="s">
        <v>43</v>
      </c>
      <c r="E25" s="44">
        <v>7000</v>
      </c>
      <c r="F25" s="5"/>
      <c r="G25" s="6"/>
      <c r="H25" s="42">
        <f t="shared" si="4"/>
        <v>0</v>
      </c>
    </row>
    <row r="26" spans="2:9" ht="30" customHeight="1" x14ac:dyDescent="0.25">
      <c r="B26" s="48" t="s">
        <v>57</v>
      </c>
      <c r="C26" s="43" t="s">
        <v>27</v>
      </c>
      <c r="D26" s="43" t="s">
        <v>43</v>
      </c>
      <c r="E26" s="44">
        <v>350</v>
      </c>
      <c r="F26" s="5"/>
      <c r="G26" s="6"/>
      <c r="H26" s="42">
        <f t="shared" si="4"/>
        <v>0</v>
      </c>
    </row>
    <row r="27" spans="2:9" ht="30" customHeight="1" x14ac:dyDescent="0.25">
      <c r="B27" s="48" t="s">
        <v>24</v>
      </c>
      <c r="C27" s="43" t="s">
        <v>28</v>
      </c>
      <c r="D27" s="43" t="s">
        <v>43</v>
      </c>
      <c r="E27" s="44">
        <v>150</v>
      </c>
      <c r="F27" s="5"/>
      <c r="G27" s="6"/>
      <c r="H27" s="42">
        <f t="shared" si="4"/>
        <v>0</v>
      </c>
    </row>
    <row r="28" spans="2:9" ht="30" customHeight="1" x14ac:dyDescent="0.25">
      <c r="B28" s="48" t="s">
        <v>25</v>
      </c>
      <c r="C28" s="43" t="s">
        <v>29</v>
      </c>
      <c r="D28" s="43" t="s">
        <v>43</v>
      </c>
      <c r="E28" s="44">
        <v>250</v>
      </c>
      <c r="F28" s="5"/>
      <c r="G28" s="6"/>
      <c r="H28" s="42">
        <f t="shared" si="4"/>
        <v>0</v>
      </c>
    </row>
    <row r="29" spans="2:9" ht="30" customHeight="1" thickBot="1" x14ac:dyDescent="0.3">
      <c r="B29" s="49" t="s">
        <v>26</v>
      </c>
      <c r="C29" s="50" t="s">
        <v>30</v>
      </c>
      <c r="D29" s="51" t="s">
        <v>43</v>
      </c>
      <c r="E29" s="52">
        <v>600</v>
      </c>
      <c r="F29" s="7"/>
      <c r="G29" s="8"/>
      <c r="H29" s="53">
        <f t="shared" si="4"/>
        <v>0</v>
      </c>
      <c r="I29" s="54"/>
    </row>
    <row r="30" spans="2:9" ht="15.6" x14ac:dyDescent="0.25">
      <c r="B30" s="21"/>
      <c r="H30" s="18"/>
    </row>
    <row r="31" spans="2:9" ht="15.6" x14ac:dyDescent="0.3">
      <c r="B31" s="55" t="s">
        <v>9</v>
      </c>
      <c r="H31" s="18"/>
    </row>
    <row r="32" spans="2:9" ht="6.6" customHeight="1" x14ac:dyDescent="0.25">
      <c r="B32" s="21"/>
      <c r="H32" s="18"/>
    </row>
    <row r="33" spans="2:8" ht="28.2" customHeight="1" x14ac:dyDescent="0.25">
      <c r="B33" s="56" t="s">
        <v>10</v>
      </c>
      <c r="C33" s="56"/>
      <c r="D33" s="56"/>
      <c r="E33" s="56"/>
      <c r="F33" s="56"/>
      <c r="G33" s="56"/>
      <c r="H33" s="56"/>
    </row>
    <row r="34" spans="2:8" ht="5.4" customHeight="1" thickBot="1" x14ac:dyDescent="0.3">
      <c r="B34" s="57"/>
      <c r="C34" s="57"/>
      <c r="D34" s="57"/>
      <c r="E34" s="57"/>
      <c r="F34" s="57"/>
      <c r="G34" s="57"/>
    </row>
    <row r="35" spans="2:8" ht="18.600000000000001" customHeight="1" x14ac:dyDescent="0.25">
      <c r="B35" s="58" t="s">
        <v>11</v>
      </c>
      <c r="C35" s="59"/>
      <c r="D35" s="59"/>
      <c r="E35" s="59"/>
      <c r="F35" s="1"/>
    </row>
    <row r="36" spans="2:8" ht="22.2" customHeight="1" thickBot="1" x14ac:dyDescent="0.3">
      <c r="B36" s="60" t="s">
        <v>12</v>
      </c>
      <c r="C36" s="61"/>
      <c r="D36" s="61"/>
      <c r="E36" s="61"/>
      <c r="F36" s="2"/>
    </row>
    <row r="37" spans="2:8" ht="5.4" customHeight="1" x14ac:dyDescent="0.25">
      <c r="B37" s="57"/>
      <c r="C37" s="62"/>
      <c r="D37" s="62"/>
      <c r="E37" s="62"/>
      <c r="F37" s="63"/>
      <c r="G37" s="63"/>
    </row>
    <row r="38" spans="2:8" ht="13.2" customHeight="1" x14ac:dyDescent="0.25">
      <c r="B38" s="64" t="s">
        <v>13</v>
      </c>
      <c r="C38" s="64"/>
      <c r="D38" s="64"/>
      <c r="E38" s="64"/>
      <c r="F38" s="64"/>
      <c r="G38" s="64"/>
      <c r="H38" s="64"/>
    </row>
    <row r="39" spans="2:8" x14ac:dyDescent="0.25">
      <c r="B39" s="57"/>
      <c r="C39" s="57"/>
      <c r="D39" s="57"/>
      <c r="E39" s="57"/>
      <c r="F39" s="57"/>
      <c r="G39" s="57"/>
      <c r="H39" s="57"/>
    </row>
    <row r="40" spans="2:8" ht="15.6" x14ac:dyDescent="0.3">
      <c r="B40" s="55" t="s">
        <v>14</v>
      </c>
      <c r="C40" s="57"/>
      <c r="D40" s="57"/>
      <c r="E40" s="57"/>
      <c r="F40" s="57"/>
      <c r="G40" s="57"/>
      <c r="H40" s="57"/>
    </row>
    <row r="41" spans="2:8" ht="12.6" customHeight="1" thickBot="1" x14ac:dyDescent="0.3">
      <c r="B41" s="21"/>
      <c r="H41" s="18"/>
    </row>
    <row r="42" spans="2:8" ht="27" customHeight="1" x14ac:dyDescent="0.25">
      <c r="B42" s="65" t="s">
        <v>58</v>
      </c>
      <c r="C42" s="66"/>
      <c r="D42" s="66"/>
      <c r="E42" s="66"/>
      <c r="F42" s="66"/>
      <c r="G42" s="66"/>
      <c r="H42" s="67">
        <f>SUM(H14:H20,H22:H29)</f>
        <v>0</v>
      </c>
    </row>
    <row r="43" spans="2:8" ht="27" customHeight="1" x14ac:dyDescent="0.25">
      <c r="B43" s="68" t="s">
        <v>60</v>
      </c>
      <c r="C43" s="69"/>
      <c r="D43" s="69"/>
      <c r="E43" s="69"/>
      <c r="F43" s="69"/>
      <c r="G43" s="69"/>
      <c r="H43" s="70">
        <f>ROUND(H42*0.19,2)</f>
        <v>0</v>
      </c>
    </row>
    <row r="44" spans="2:8" ht="27" customHeight="1" x14ac:dyDescent="0.25">
      <c r="B44" s="71" t="s">
        <v>37</v>
      </c>
      <c r="C44" s="72"/>
      <c r="D44" s="72"/>
      <c r="E44" s="72"/>
      <c r="F44" s="72"/>
      <c r="G44" s="73"/>
      <c r="H44" s="74">
        <f>ROUND(H42+H43,2)</f>
        <v>0</v>
      </c>
    </row>
    <row r="45" spans="2:8" ht="23.4" customHeight="1" thickBot="1" x14ac:dyDescent="0.3">
      <c r="B45" s="75" t="s">
        <v>15</v>
      </c>
      <c r="C45" s="76"/>
      <c r="D45" s="76"/>
      <c r="E45" s="76"/>
      <c r="F45" s="76"/>
      <c r="G45" s="77"/>
      <c r="H45" s="78">
        <f>ROUND((H42+H43)*F35,2)</f>
        <v>0</v>
      </c>
    </row>
    <row r="46" spans="2:8" ht="10.199999999999999" customHeight="1" thickBot="1" x14ac:dyDescent="0.3">
      <c r="B46" s="79"/>
      <c r="C46" s="80"/>
      <c r="D46" s="80"/>
      <c r="E46" s="80"/>
      <c r="F46" s="80"/>
      <c r="G46" s="80"/>
      <c r="H46" s="81"/>
    </row>
    <row r="47" spans="2:8" ht="22.95" customHeight="1" thickBot="1" x14ac:dyDescent="0.3">
      <c r="B47" s="82" t="s">
        <v>38</v>
      </c>
      <c r="C47" s="83"/>
      <c r="D47" s="83"/>
      <c r="E47" s="83"/>
      <c r="F47" s="83"/>
      <c r="G47" s="83"/>
      <c r="H47" s="84">
        <f>ROUND(H44-H45,2)</f>
        <v>0</v>
      </c>
    </row>
    <row r="48" spans="2:8" ht="15.6" x14ac:dyDescent="0.25">
      <c r="B48" s="21"/>
    </row>
  </sheetData>
  <sheetProtection algorithmName="SHA-512" hashValue="2iVzr5m3GGqTumxbeDk50fXWKkuh91IiirDbXbAYFmIoeKNBu2kozEr2bqNTo/0CCWJtr+f9gldZYq6ddI3T4Q==" saltValue="dY/M/tLgLjBCXHnu1ygnEQ==" spinCount="100000" sheet="1" objects="1" scenarios="1"/>
  <mergeCells count="22">
    <mergeCell ref="B46:H46"/>
    <mergeCell ref="B47:G47"/>
    <mergeCell ref="B33:H33"/>
    <mergeCell ref="B13:H13"/>
    <mergeCell ref="E11:E12"/>
    <mergeCell ref="D11:D12"/>
    <mergeCell ref="C11:C12"/>
    <mergeCell ref="B21:H21"/>
    <mergeCell ref="B36:E36"/>
    <mergeCell ref="B35:E35"/>
    <mergeCell ref="B45:F45"/>
    <mergeCell ref="B44:F44"/>
    <mergeCell ref="B38:H38"/>
    <mergeCell ref="F8:F10"/>
    <mergeCell ref="E8:E10"/>
    <mergeCell ref="B43:G43"/>
    <mergeCell ref="B6:H6"/>
    <mergeCell ref="B7:H7"/>
    <mergeCell ref="B11:B12"/>
    <mergeCell ref="H11:H12"/>
    <mergeCell ref="F11:G11"/>
    <mergeCell ref="B42:G42"/>
  </mergeCells>
  <phoneticPr fontId="19" type="noConversion"/>
  <dataValidations count="1">
    <dataValidation type="custom" allowBlank="1" showInputMessage="1" showErrorMessage="1" errorTitle="Achtung" error="Skontofristen unter 14 Tagen können nicht berücksichtigt werden." sqref="F36:G36" xr:uid="{00000000-0002-0000-0000-000000000000}">
      <formula1>F36&gt;13.9</formula1>
    </dataValidation>
  </dataValidations>
  <pageMargins left="0.59055118110236227" right="0.39370078740157483" top="0.59055118110236227" bottom="0.39370078740157483" header="0.31496062992125984" footer="0.31496062992125984"/>
  <pageSetup paperSize="9" scale="53" orientation="portrait"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0A432539-FB15-456F-85E9-5B7DCD53AF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A21C1DF2A6DD3D4F827FD74D641E958A" ma:contentTypeVersion="0" ma:contentTypeDescription="" ma:contentTypeScope="" ma:versionID="1e2294a1707c009b154f2ee4887194a4">
  <xsd:schema xmlns:xsd="http://www.w3.org/2001/XMLSchema" xmlns:xs="http://www.w3.org/2001/XMLSchema" xmlns:p="http://schemas.microsoft.com/office/2006/metadata/properties" xmlns:ns2="f18553e4-0ef6-4dd1-9e08-53b2286d7b98" xmlns:ns3="0A432539-FB15-456F-85E9-5B7DCD53AF92" targetNamespace="http://schemas.microsoft.com/office/2006/metadata/properties" ma:root="true" ma:fieldsID="353dacd3e3808cc664e4fa7336a0cbc3" ns2:_="" ns3:_="">
    <xsd:import namespace="f18553e4-0ef6-4dd1-9e08-53b2286d7b98"/>
    <xsd:import namespace="0A432539-FB15-456F-85E9-5B7DCD53AF92"/>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0A432539-FB15-456F-85E9-5B7DCD53AF92"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64DB2953-2D5D-418D-A6F9-CF3792A627D1}">
  <ds:schemaRefs>
    <ds:schemaRef ds:uri="http://purl.org/dc/elements/1.1/"/>
    <ds:schemaRef ds:uri="http://purl.org/dc/terms/"/>
    <ds:schemaRef ds:uri="http://www.w3.org/XML/1998/namespace"/>
    <ds:schemaRef ds:uri="http://purl.org/dc/dcmitype/"/>
    <ds:schemaRef ds:uri="http://schemas.microsoft.com/office/2006/documentManagement/types"/>
    <ds:schemaRef ds:uri="0A432539-FB15-456F-85E9-5B7DCD53AF92"/>
    <ds:schemaRef ds:uri="http://schemas.openxmlformats.org/package/2006/metadata/core-properties"/>
    <ds:schemaRef ds:uri="http://schemas.microsoft.com/office/infopath/2007/PartnerControls"/>
    <ds:schemaRef ds:uri="f18553e4-0ef6-4dd1-9e08-53b2286d7b98"/>
    <ds:schemaRef ds:uri="http://schemas.microsoft.com/office/2006/metadata/properties"/>
  </ds:schemaRefs>
</ds:datastoreItem>
</file>

<file path=customXml/itemProps3.xml><?xml version="1.0" encoding="utf-8"?>
<ds:datastoreItem xmlns:ds="http://schemas.openxmlformats.org/officeDocument/2006/customXml" ds:itemID="{3E8AE25F-4C5C-49D4-91BE-03B49C19D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0A432539-FB15-456F-85E9-5B7DCD53A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Blieninger, Neele</cp:lastModifiedBy>
  <cp:revision/>
  <cp:lastPrinted>2020-05-22T07:39:56Z</cp:lastPrinted>
  <dcterms:created xsi:type="dcterms:W3CDTF">2019-07-08T11:50:26Z</dcterms:created>
  <dcterms:modified xsi:type="dcterms:W3CDTF">2026-06-12T07:40:17Z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0x010100E65520829C044D71A30CF51927CFE11900A21C1DF2A6DD3D4F827FD74D641E958A</vt:lpwstr>
  </property>
  <property fmtid="{D5CDD505-2E9C-101B-9397-08002B2CF9AE}" pid="3" name="TaxKeyword">
    <vt:lpwstr/>
  </property>
  <property fmtid="{D5CDD505-2E9C-101B-9397-08002B2CF9AE}" pid="4" name="TK-Kategorie">
    <vt:lpwstr>6;#02_Vergabeunterlagen|f00219f7-7c6a-495f-9985-dc047d76302a</vt:lpwstr>
  </property>
  <property fmtid="{D5CDD505-2E9C-101B-9397-08002B2CF9AE}" pid="5" name="TK-Thema">
    <vt:lpwstr/>
  </property>
  <property fmtid="{D5CDD505-2E9C-101B-9397-08002B2CF9AE}" pid="6" name="TK-Unterthema">
    <vt:lpwstr/>
  </property>
</Properties>
</file>